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3"/>
  </bookViews>
  <sheets>
    <sheet name="титульный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Разр.и проверка" sheetId="6" r:id="rId6"/>
    <sheet name="Расходы" sheetId="7" r:id="rId7"/>
  </sheets>
  <definedNames/>
  <calcPr fullCalcOnLoad="1"/>
</workbook>
</file>

<file path=xl/sharedStrings.xml><?xml version="1.0" encoding="utf-8"?>
<sst xmlns="http://schemas.openxmlformats.org/spreadsheetml/2006/main" count="223" uniqueCount="148">
  <si>
    <t>Приложение № 2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</si>
  <si>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</si>
  <si>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</si>
  <si>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</si>
  <si>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</si>
  <si>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</si>
  <si>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к стандартам раскрытия информации
субъектами оптового и розничных
рынков электрической энергии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</si>
  <si>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</si>
  <si>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</si>
  <si>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</si>
  <si>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</si>
  <si>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</si>
  <si>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</si>
  <si>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-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</si>
  <si>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</si>
  <si>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</si>
  <si>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</si>
  <si>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</si>
  <si>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</si>
  <si>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</si>
  <si>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</si>
  <si>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</si>
  <si>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</si>
  <si>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</si>
  <si>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</si>
  <si>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</si>
  <si>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</si>
  <si>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</si>
  <si>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</si>
  <si>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</si>
  <si>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</si>
  <si>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</si>
  <si>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</si>
  <si>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</si>
  <si>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</si>
  <si>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</si>
  <si>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</si>
  <si>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</si>
  <si>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</si>
  <si>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</si>
  <si>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</si>
  <si>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</si>
  <si>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</si>
  <si>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</si>
  <si>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</si>
  <si>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</si>
  <si>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</si>
  <si>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</si>
  <si>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</si>
  <si>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</si>
  <si>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</si>
  <si>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</si>
  <si>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Территории городских населенных пунктов</t>
  </si>
  <si>
    <t>№
п/п</t>
  </si>
  <si>
    <t>Наименование мероприятий</t>
  </si>
  <si>
    <t>Информация для расчета стандартизированной тарифной ставки С1</t>
  </si>
  <si>
    <t>Расходы
согласно
приложению 3
по каждому
мероприятию</t>
  </si>
  <si>
    <t>Количество
технологических
присоединений</t>
  </si>
  <si>
    <t>Объем
максимальной
мощности</t>
  </si>
  <si>
    <t xml:space="preserve">Расходы
на одно
присоединение </t>
  </si>
  <si>
    <t>(тыс. руб.)</t>
  </si>
  <si>
    <t>(шт.)</t>
  </si>
  <si>
    <t>(кВт)</t>
  </si>
  <si>
    <t>(тыс. руб. на одно ТП)</t>
  </si>
  <si>
    <t>год, данные за предыдущий период регулирования (n-2)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</si>
  <si>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</si>
  <si>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</si>
  <si>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</si>
  <si>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</si>
  <si>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</si>
  <si>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</si>
  <si>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тыс. руб.</t>
  </si>
  <si>
    <t>№ п/п</t>
  </si>
  <si>
    <t>Показатели</t>
  </si>
  <si>
    <t>Расходы на выполнение мероприятий по технологическому присоединению, 
не связанных со строительством объектов электросетевого хозяйства</t>
  </si>
  <si>
    <t xml:space="preserve">Расходы на подготовку и выдачу сетевой организацией технических условий заявителю </t>
  </si>
  <si>
    <t>Расходы на проверку сетевой организацией выполнения заявителем технических условий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</si>
  <si>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</si>
  <si>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</si>
  <si>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</si>
  <si>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</si>
  <si>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</si>
  <si>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</si>
  <si>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</si>
  <si>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</si>
  <si>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</si>
  <si>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</si>
  <si>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</si>
  <si>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</si>
  <si>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</si>
  <si>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</si>
  <si>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</si>
  <si>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</si>
  <si>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</si>
  <si>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</si>
  <si>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</si>
  <si>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</si>
  <si>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</si>
  <si>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</si>
  <si>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</si>
  <si>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</si>
  <si>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</si>
  <si>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</si>
  <si>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</si>
  <si>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</si>
  <si>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</si>
  <si>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</si>
  <si>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</si>
  <si>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</si>
  <si>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</si>
  <si>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</si>
  <si>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</si>
  <si>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</si>
  <si>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</si>
  <si>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>1.6.5</t>
  </si>
  <si>
    <t>Управленческие расходы</t>
  </si>
  <si>
    <t>1.6.6</t>
  </si>
  <si>
    <t>Коммерческие расходы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</si>
  <si>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</si>
  <si>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</si>
  <si>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</si>
  <si>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МУП  "Электросетевое предприятие" МО "Каргопольское"</t>
  </si>
  <si>
    <t>1. Полное наименование</t>
  </si>
  <si>
    <t>муниципальное унитарное предприятие "Электросетевое предприятие" Каргопольского муниципального округа Архангелькой области</t>
  </si>
  <si>
    <t>2. Сокращенное наименование</t>
  </si>
  <si>
    <t>МУП "ЭСП"</t>
  </si>
  <si>
    <t>3. Место нахождения</t>
  </si>
  <si>
    <t>164110, Архангельская область, г. Каргополь, ул. Ленина, д. 35</t>
  </si>
  <si>
    <t>4. Адрес юридического лица</t>
  </si>
  <si>
    <t>5. ИНН</t>
  </si>
  <si>
    <t>2911004780</t>
  </si>
  <si>
    <t>6. КПП</t>
  </si>
  <si>
    <t>291101001</t>
  </si>
  <si>
    <t>7. Ф. И. О. руководителя</t>
  </si>
  <si>
    <t>Шевелев Д.А.</t>
  </si>
  <si>
    <t>8. Адрес электронной почты</t>
  </si>
  <si>
    <t>mupelset_krgp@mail.ru</t>
  </si>
  <si>
    <t>9. Контактный телефон</t>
  </si>
  <si>
    <t>(81841)2-15-44</t>
  </si>
  <si>
    <t>10. Факс</t>
  </si>
  <si>
    <t>(881841) 2-15-44</t>
  </si>
  <si>
    <t xml:space="preserve">Расходы  МУП  "Электросетевое предприятие" МО "Каргопольское" на выполнение мероприятий по технологическому присоединению, предусмотренным подпунктами "а" и "в"  пункта 16 Методических указаний за 2017, 2018, 2019 годы </t>
  </si>
  <si>
    <t xml:space="preserve">Фактические расходы МУП  "Электросетевое предприятие" МО "Каргопольское" на выполнение мероприятий по технологическому присоединению, 
не связанных со строительством объектов электросетевого хозяйства  </t>
  </si>
  <si>
    <t>2020</t>
  </si>
  <si>
    <t>15 до 15</t>
  </si>
  <si>
    <t>5 больше 15</t>
  </si>
  <si>
    <t>о поданных заявках на технологическое присоединение за 2019 год</t>
  </si>
  <si>
    <t>об осуществлении технологического присоединения
по договорам, заключенным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</si>
</sst>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00;\-#,##0.000;&quot; &quot;"/>
    <numFmt numFmtId="175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3"/>
      <color indexed="12"/>
      <name val="Arial Cyr"/>
      <family val="0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173" fontId="7" fillId="34" borderId="10" xfId="0" applyNumberFormat="1" applyFont="1" applyFill="1" applyBorder="1" applyAlignment="1">
      <alignment horizontal="right" vertical="center" wrapText="1" indent="1"/>
    </xf>
    <xf numFmtId="0" fontId="0" fillId="34" borderId="0" xfId="0" applyFill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5" fillId="0" borderId="11" xfId="42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elset_krgp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2"/>
  <sheetViews>
    <sheetView zoomScalePageLayoutView="0" workbookViewId="0" topLeftCell="A1">
      <selection activeCell="CX18" sqref="CX18"/>
    </sheetView>
  </sheetViews>
  <sheetFormatPr defaultColWidth="1.12109375" defaultRowHeight="12.75"/>
  <cols>
    <col min="1" max="16384" width="1.12109375" style="33" customWidth="1"/>
  </cols>
  <sheetData>
    <row r="1" s="31" customFormat="1" ht="11.25">
      <c r="CB1" s="32" t="s">
        <v>0</v>
      </c>
    </row>
    <row r="2" s="31" customFormat="1" ht="11.25">
      <c r="CB2" s="32" t="s">
        <v>118</v>
      </c>
    </row>
    <row r="3" s="31" customFormat="1" ht="11.25">
      <c r="CB3" s="32" t="s">
        <v>119</v>
      </c>
    </row>
    <row r="4" s="31" customFormat="1" ht="11.25">
      <c r="CB4" s="32" t="s">
        <v>120</v>
      </c>
    </row>
    <row r="8" spans="1:80" s="34" customFormat="1" ht="18.75">
      <c r="A8" s="43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s="34" customFormat="1" ht="18.75">
      <c r="A9" s="43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3:66" s="34" customFormat="1" ht="36" customHeight="1">
      <c r="M10" s="45" t="s">
        <v>121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3" t="s">
        <v>3</v>
      </c>
      <c r="BC10" s="43"/>
      <c r="BD10" s="43"/>
      <c r="BE10" s="43"/>
      <c r="BF10" s="46" t="s">
        <v>143</v>
      </c>
      <c r="BG10" s="46"/>
      <c r="BH10" s="46"/>
      <c r="BI10" s="46"/>
      <c r="BJ10" s="46"/>
      <c r="BK10" s="46"/>
      <c r="BL10" s="46"/>
      <c r="BN10" s="35" t="s">
        <v>4</v>
      </c>
    </row>
    <row r="11" spans="13:53" s="36" customFormat="1" ht="10.5">
      <c r="M11" s="47" t="s">
        <v>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4" spans="1:80" ht="32.25" customHeight="1">
      <c r="A14" s="37" t="s">
        <v>122</v>
      </c>
      <c r="W14" s="51" t="s">
        <v>123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6" spans="1:80" ht="15.75">
      <c r="A16" s="37" t="s">
        <v>124</v>
      </c>
      <c r="AA16" s="48" t="s">
        <v>125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</row>
    <row r="18" spans="1:80" ht="15.75">
      <c r="A18" s="37" t="s">
        <v>126</v>
      </c>
      <c r="T18" s="50" t="s">
        <v>127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20" spans="1:80" ht="15.75">
      <c r="A20" s="37" t="s">
        <v>128</v>
      </c>
      <c r="Z20" s="50" t="s">
        <v>127</v>
      </c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2" spans="1:80" ht="15.75">
      <c r="A22" s="37" t="s">
        <v>129</v>
      </c>
      <c r="H22" s="50" t="s">
        <v>130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4" spans="1:80" ht="15.75">
      <c r="A24" s="37" t="s">
        <v>131</v>
      </c>
      <c r="H24" s="50" t="s">
        <v>132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</row>
    <row r="26" spans="1:80" ht="15.75">
      <c r="A26" s="37" t="s">
        <v>133</v>
      </c>
      <c r="W26" s="48" t="s">
        <v>134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8" spans="1:80" ht="15.75">
      <c r="A28" s="37" t="s">
        <v>135</v>
      </c>
      <c r="Z28" s="49" t="s">
        <v>136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</row>
    <row r="30" spans="1:80" ht="15.75">
      <c r="A30" s="37" t="s">
        <v>137</v>
      </c>
      <c r="V30" s="50" t="s">
        <v>138</v>
      </c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</row>
    <row r="32" spans="1:80" ht="15.75">
      <c r="A32" s="37" t="s">
        <v>139</v>
      </c>
      <c r="I32" s="50" t="s">
        <v>140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</row>
  </sheetData>
  <sheetProtection/>
  <mergeCells count="16">
    <mergeCell ref="W26:CB26"/>
    <mergeCell ref="Z28:CB28"/>
    <mergeCell ref="V30:CB30"/>
    <mergeCell ref="I32:CB32"/>
    <mergeCell ref="W14:CB14"/>
    <mergeCell ref="AA16:CB16"/>
    <mergeCell ref="T18:CB18"/>
    <mergeCell ref="Z20:CB20"/>
    <mergeCell ref="H22:CB22"/>
    <mergeCell ref="H24:CB24"/>
    <mergeCell ref="A8:CB8"/>
    <mergeCell ref="A9:CB9"/>
    <mergeCell ref="M10:BA10"/>
    <mergeCell ref="BB10:BE10"/>
    <mergeCell ref="BF10:BL10"/>
    <mergeCell ref="M11:BA11"/>
  </mergeCells>
  <hyperlinks>
    <hyperlink ref="Z28" r:id="rId1" display="mupelset_krgp@mail.ru"/>
  </hyperlinks>
  <printOptions/>
  <pageMargins left="0.75" right="0.75" top="1" bottom="1" header="0.5" footer="0.5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zoomScalePageLayoutView="0" workbookViewId="0" topLeftCell="A1">
      <selection activeCell="BF30" sqref="BF30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0</v>
      </c>
    </row>
    <row r="2" spans="69:105" s="1" customFormat="1" ht="39.75" customHeight="1">
      <c r="BQ2" s="53" t="s">
        <v>6</v>
      </c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</row>
    <row r="3" ht="3" customHeight="1"/>
    <row r="4" spans="69:105" s="3" customFormat="1" ht="11.25" customHeight="1"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</row>
    <row r="6" ht="15.75">
      <c r="DA6" s="4"/>
    </row>
    <row r="8" spans="1:105" s="6" customFormat="1" ht="16.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6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6" customFormat="1" ht="48" customHeight="1">
      <c r="A10" s="56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</row>
    <row r="12" spans="1:105" s="1" customFormat="1" ht="93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8" t="s">
        <v>9</v>
      </c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 t="s">
        <v>10</v>
      </c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</row>
    <row r="13" spans="1:105" s="1" customFormat="1" ht="27" customHeight="1">
      <c r="A13" s="60" t="s">
        <v>11</v>
      </c>
      <c r="B13" s="60"/>
      <c r="C13" s="60"/>
      <c r="D13" s="60"/>
      <c r="E13" s="60"/>
      <c r="F13" s="52" t="s">
        <v>12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9" t="s">
        <v>13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 t="s">
        <v>13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1" customFormat="1" ht="40.5" customHeight="1">
      <c r="A14" s="60" t="s">
        <v>14</v>
      </c>
      <c r="B14" s="60"/>
      <c r="C14" s="60"/>
      <c r="D14" s="60"/>
      <c r="E14" s="60"/>
      <c r="F14" s="52" t="s">
        <v>15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9">
        <v>0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>
        <v>0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1" customFormat="1" ht="27" customHeight="1">
      <c r="A15" s="60" t="s">
        <v>16</v>
      </c>
      <c r="B15" s="60"/>
      <c r="C15" s="60"/>
      <c r="D15" s="60"/>
      <c r="E15" s="60"/>
      <c r="F15" s="52" t="s">
        <v>17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9" t="s">
        <v>13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 t="s">
        <v>13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</sheetData>
  <sheetProtection/>
  <mergeCells count="19">
    <mergeCell ref="A13:E13"/>
    <mergeCell ref="A15:E15"/>
    <mergeCell ref="F15:BI15"/>
    <mergeCell ref="BJ15:CE15"/>
    <mergeCell ref="CF15:DA15"/>
    <mergeCell ref="A14:E14"/>
    <mergeCell ref="F14:BI14"/>
    <mergeCell ref="BJ14:CE14"/>
    <mergeCell ref="CF14:DA14"/>
    <mergeCell ref="F13:BI13"/>
    <mergeCell ref="BQ2:DA2"/>
    <mergeCell ref="BQ4:DA4"/>
    <mergeCell ref="A8:DA8"/>
    <mergeCell ref="A10:DA10"/>
    <mergeCell ref="A12:BI12"/>
    <mergeCell ref="BJ12:CE12"/>
    <mergeCell ref="CF12:DA12"/>
    <mergeCell ref="BJ13:CE13"/>
    <mergeCell ref="CF13:DA1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zoomScalePageLayoutView="0" workbookViewId="0" topLeftCell="A10">
      <selection activeCell="BV28" sqref="BV28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18</v>
      </c>
    </row>
    <row r="2" spans="69:105" s="1" customFormat="1" ht="39.75" customHeight="1">
      <c r="BQ2" s="53" t="s">
        <v>6</v>
      </c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</row>
    <row r="3" ht="3" customHeight="1"/>
    <row r="4" spans="69:105" s="3" customFormat="1" ht="11.25" customHeight="1"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</row>
    <row r="6" ht="15.75">
      <c r="DA6" s="4"/>
    </row>
    <row r="8" spans="1:105" s="6" customFormat="1" ht="16.5">
      <c r="A8" s="55" t="s">
        <v>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6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6" customFormat="1" ht="48" customHeight="1">
      <c r="A10" s="56" t="s">
        <v>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</row>
    <row r="12" spans="1:105" s="1" customFormat="1" ht="145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8" t="s">
        <v>20</v>
      </c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 t="s">
        <v>21</v>
      </c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 t="s">
        <v>22</v>
      </c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</row>
    <row r="13" spans="1:105" s="1" customFormat="1" ht="27.75" customHeight="1">
      <c r="A13" s="60" t="s">
        <v>11</v>
      </c>
      <c r="B13" s="60"/>
      <c r="C13" s="60"/>
      <c r="D13" s="60"/>
      <c r="E13" s="60"/>
      <c r="F13" s="52" t="s">
        <v>23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</row>
    <row r="14" spans="1:105" s="1" customFormat="1" ht="15" customHeight="1">
      <c r="A14" s="60"/>
      <c r="B14" s="60"/>
      <c r="C14" s="60"/>
      <c r="D14" s="60"/>
      <c r="E14" s="60"/>
      <c r="F14" s="52" t="s">
        <v>24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>
        <v>0</v>
      </c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>
        <v>0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s="1" customFormat="1" ht="15" customHeight="1">
      <c r="A15" s="60"/>
      <c r="B15" s="60"/>
      <c r="C15" s="60"/>
      <c r="D15" s="60"/>
      <c r="E15" s="60"/>
      <c r="F15" s="52" t="s">
        <v>25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1">
        <v>0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59">
        <v>0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</row>
    <row r="16" spans="1:105" s="1" customFormat="1" ht="15" customHeight="1">
      <c r="A16" s="60"/>
      <c r="B16" s="60"/>
      <c r="C16" s="60"/>
      <c r="D16" s="60"/>
      <c r="E16" s="60"/>
      <c r="F16" s="52" t="s">
        <v>26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 s="1" customFormat="1" ht="27.75" customHeight="1">
      <c r="A17" s="60" t="s">
        <v>14</v>
      </c>
      <c r="B17" s="60"/>
      <c r="C17" s="60"/>
      <c r="D17" s="60"/>
      <c r="E17" s="60"/>
      <c r="F17" s="52" t="s">
        <v>27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 s="1" customFormat="1" ht="15" customHeight="1">
      <c r="A18" s="60"/>
      <c r="B18" s="60"/>
      <c r="C18" s="60"/>
      <c r="D18" s="60"/>
      <c r="E18" s="60"/>
      <c r="F18" s="52" t="s">
        <v>24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9">
        <v>0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>
        <v>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>
        <v>0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s="1" customFormat="1" ht="15" customHeight="1">
      <c r="A19" s="60"/>
      <c r="B19" s="60"/>
      <c r="C19" s="60"/>
      <c r="D19" s="60"/>
      <c r="E19" s="60"/>
      <c r="F19" s="52" t="s">
        <v>25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9">
        <v>0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61">
        <v>0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59">
        <v>0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 s="1" customFormat="1" ht="15" customHeight="1">
      <c r="A20" s="60"/>
      <c r="B20" s="60"/>
      <c r="C20" s="60"/>
      <c r="D20" s="60"/>
      <c r="E20" s="60"/>
      <c r="F20" s="52" t="s">
        <v>26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</sheetData>
  <sheetProtection/>
  <mergeCells count="48"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7:DA17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5:DA15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3:DA13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A12:AM12"/>
    <mergeCell ref="AN12:BI12"/>
    <mergeCell ref="BJ12:CE12"/>
    <mergeCell ref="CF12:DA12"/>
    <mergeCell ref="BQ2:DA2"/>
    <mergeCell ref="BQ4:DA4"/>
    <mergeCell ref="A8:DA8"/>
    <mergeCell ref="A10:DA10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tabSelected="1" zoomScalePageLayoutView="0" workbookViewId="0" topLeftCell="A1">
      <selection activeCell="DU18" sqref="DU18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28</v>
      </c>
    </row>
    <row r="2" spans="69:105" s="1" customFormat="1" ht="39.75" customHeight="1">
      <c r="BQ2" s="53" t="s">
        <v>6</v>
      </c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</row>
    <row r="3" ht="3" customHeight="1"/>
    <row r="5" ht="15.75">
      <c r="DA5" s="4"/>
    </row>
    <row r="7" spans="1:105" s="6" customFormat="1" ht="16.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6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6" customFormat="1" ht="31.5" customHeight="1">
      <c r="A9" s="56" t="s">
        <v>147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1" spans="1:105" s="1" customFormat="1" ht="42" customHeight="1">
      <c r="A11" s="58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 t="s">
        <v>30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 t="s">
        <v>31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 t="s">
        <v>32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</row>
    <row r="12" spans="1:105" s="1" customFormat="1" ht="30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 t="s">
        <v>24</v>
      </c>
      <c r="AI12" s="58"/>
      <c r="AJ12" s="58"/>
      <c r="AK12" s="58"/>
      <c r="AL12" s="58"/>
      <c r="AM12" s="58"/>
      <c r="AN12" s="58"/>
      <c r="AO12" s="58"/>
      <c r="AP12" s="58" t="s">
        <v>33</v>
      </c>
      <c r="AQ12" s="58"/>
      <c r="AR12" s="58"/>
      <c r="AS12" s="58"/>
      <c r="AT12" s="58"/>
      <c r="AU12" s="58"/>
      <c r="AV12" s="58"/>
      <c r="AW12" s="58"/>
      <c r="AX12" s="58" t="s">
        <v>34</v>
      </c>
      <c r="AY12" s="58"/>
      <c r="AZ12" s="58"/>
      <c r="BA12" s="58"/>
      <c r="BB12" s="58"/>
      <c r="BC12" s="58"/>
      <c r="BD12" s="58"/>
      <c r="BE12" s="58"/>
      <c r="BF12" s="58" t="s">
        <v>24</v>
      </c>
      <c r="BG12" s="58"/>
      <c r="BH12" s="58"/>
      <c r="BI12" s="58"/>
      <c r="BJ12" s="58"/>
      <c r="BK12" s="58"/>
      <c r="BL12" s="58"/>
      <c r="BM12" s="58"/>
      <c r="BN12" s="58" t="s">
        <v>33</v>
      </c>
      <c r="BO12" s="58"/>
      <c r="BP12" s="58"/>
      <c r="BQ12" s="58"/>
      <c r="BR12" s="58"/>
      <c r="BS12" s="58"/>
      <c r="BT12" s="58"/>
      <c r="BU12" s="58"/>
      <c r="BV12" s="58" t="s">
        <v>34</v>
      </c>
      <c r="BW12" s="58"/>
      <c r="BX12" s="58"/>
      <c r="BY12" s="58"/>
      <c r="BZ12" s="58"/>
      <c r="CA12" s="58"/>
      <c r="CB12" s="58"/>
      <c r="CC12" s="58"/>
      <c r="CD12" s="58" t="s">
        <v>24</v>
      </c>
      <c r="CE12" s="58"/>
      <c r="CF12" s="58"/>
      <c r="CG12" s="58"/>
      <c r="CH12" s="58"/>
      <c r="CI12" s="58"/>
      <c r="CJ12" s="58"/>
      <c r="CK12" s="58"/>
      <c r="CL12" s="58" t="s">
        <v>33</v>
      </c>
      <c r="CM12" s="58"/>
      <c r="CN12" s="58"/>
      <c r="CO12" s="58"/>
      <c r="CP12" s="58"/>
      <c r="CQ12" s="58"/>
      <c r="CR12" s="58"/>
      <c r="CS12" s="58"/>
      <c r="CT12" s="58" t="s">
        <v>34</v>
      </c>
      <c r="CU12" s="58"/>
      <c r="CV12" s="58"/>
      <c r="CW12" s="58"/>
      <c r="CX12" s="58"/>
      <c r="CY12" s="58"/>
      <c r="CZ12" s="58"/>
      <c r="DA12" s="58"/>
    </row>
    <row r="13" spans="1:105" s="1" customFormat="1" ht="15" customHeight="1">
      <c r="A13" s="60" t="s">
        <v>11</v>
      </c>
      <c r="B13" s="60"/>
      <c r="C13" s="60"/>
      <c r="D13" s="60"/>
      <c r="E13" s="60"/>
      <c r="F13" s="52" t="s">
        <v>35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62">
        <v>26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>
        <v>203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>
        <v>31.9</v>
      </c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</row>
    <row r="14" spans="1:105" s="1" customFormat="1" ht="27.75" customHeight="1">
      <c r="A14" s="60"/>
      <c r="B14" s="60"/>
      <c r="C14" s="60"/>
      <c r="D14" s="60"/>
      <c r="E14" s="60"/>
      <c r="F14" s="63" t="s">
        <v>36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2">
        <v>22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>
        <v>168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>
        <v>10.1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</row>
    <row r="15" spans="1:105" s="1" customFormat="1" ht="15" customHeight="1">
      <c r="A15" s="60" t="s">
        <v>14</v>
      </c>
      <c r="B15" s="60"/>
      <c r="C15" s="60"/>
      <c r="D15" s="60"/>
      <c r="E15" s="60"/>
      <c r="F15" s="52" t="s">
        <v>37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62">
        <v>2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>
        <v>176.9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>
        <v>30</v>
      </c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</row>
    <row r="16" spans="1:105" s="1" customFormat="1" ht="27.75" customHeight="1">
      <c r="A16" s="60"/>
      <c r="B16" s="60"/>
      <c r="C16" s="60"/>
      <c r="D16" s="60"/>
      <c r="E16" s="60"/>
      <c r="F16" s="63" t="s">
        <v>38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2">
        <v>2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>
        <v>176.9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>
        <v>30</v>
      </c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</row>
    <row r="17" spans="1:105" s="1" customFormat="1" ht="15" customHeight="1">
      <c r="A17" s="60" t="s">
        <v>16</v>
      </c>
      <c r="B17" s="60"/>
      <c r="C17" s="60"/>
      <c r="D17" s="60"/>
      <c r="E17" s="60"/>
      <c r="F17" s="52" t="s">
        <v>39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</row>
    <row r="18" spans="1:105" s="1" customFormat="1" ht="40.5" customHeight="1">
      <c r="A18" s="60"/>
      <c r="B18" s="60"/>
      <c r="C18" s="60"/>
      <c r="D18" s="60"/>
      <c r="E18" s="60"/>
      <c r="F18" s="63" t="s">
        <v>40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</row>
    <row r="19" spans="1:105" s="1" customFormat="1" ht="27.75" customHeight="1">
      <c r="A19" s="60" t="s">
        <v>41</v>
      </c>
      <c r="B19" s="60"/>
      <c r="C19" s="60"/>
      <c r="D19" s="60"/>
      <c r="E19" s="60"/>
      <c r="F19" s="52" t="s">
        <v>42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</row>
    <row r="20" spans="1:105" s="1" customFormat="1" ht="40.5" customHeight="1">
      <c r="A20" s="60"/>
      <c r="B20" s="60"/>
      <c r="C20" s="60"/>
      <c r="D20" s="60"/>
      <c r="E20" s="60"/>
      <c r="F20" s="63" t="s">
        <v>40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</row>
    <row r="21" spans="1:105" s="1" customFormat="1" ht="15" customHeight="1">
      <c r="A21" s="60" t="s">
        <v>43</v>
      </c>
      <c r="B21" s="60"/>
      <c r="C21" s="60"/>
      <c r="D21" s="60"/>
      <c r="E21" s="60"/>
      <c r="F21" s="52" t="s">
        <v>44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</row>
    <row r="22" spans="1:105" s="1" customFormat="1" ht="40.5" customHeight="1">
      <c r="A22" s="60"/>
      <c r="B22" s="60"/>
      <c r="C22" s="60"/>
      <c r="D22" s="60"/>
      <c r="E22" s="60"/>
      <c r="F22" s="63" t="s">
        <v>40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</row>
    <row r="23" spans="1:105" s="1" customFormat="1" ht="15" customHeight="1">
      <c r="A23" s="60" t="s">
        <v>45</v>
      </c>
      <c r="B23" s="60"/>
      <c r="C23" s="60"/>
      <c r="D23" s="60"/>
      <c r="E23" s="60"/>
      <c r="F23" s="52" t="s">
        <v>46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</row>
    <row r="24" ht="3" customHeight="1"/>
    <row r="25" s="8" customFormat="1" ht="11.25">
      <c r="A25" s="7" t="s">
        <v>47</v>
      </c>
    </row>
    <row r="26" spans="1:105" s="8" customFormat="1" ht="64.5" customHeight="1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</row>
    <row r="27" ht="3" customHeight="1"/>
  </sheetData>
  <sheetProtection/>
  <mergeCells count="138">
    <mergeCell ref="CL22:CS22"/>
    <mergeCell ref="CT22:DA22"/>
    <mergeCell ref="A23:E23"/>
    <mergeCell ref="F23:AG23"/>
    <mergeCell ref="AX22:BE22"/>
    <mergeCell ref="BF22:BM22"/>
    <mergeCell ref="BN22:BU22"/>
    <mergeCell ref="BV22:CC22"/>
    <mergeCell ref="A22:E22"/>
    <mergeCell ref="F22:AG22"/>
    <mergeCell ref="A26:DA26"/>
    <mergeCell ref="BV23:CC23"/>
    <mergeCell ref="CD23:CK23"/>
    <mergeCell ref="CL23:CS23"/>
    <mergeCell ref="CT23:DA23"/>
    <mergeCell ref="BN23:BU23"/>
    <mergeCell ref="AH23:AO23"/>
    <mergeCell ref="AP23:AW23"/>
    <mergeCell ref="AX23:BE23"/>
    <mergeCell ref="BF23:BM23"/>
    <mergeCell ref="BN21:BU21"/>
    <mergeCell ref="BV21:CC21"/>
    <mergeCell ref="CD22:CK22"/>
    <mergeCell ref="A21:E21"/>
    <mergeCell ref="F21:AG21"/>
    <mergeCell ref="AH21:AO21"/>
    <mergeCell ref="AP21:AW21"/>
    <mergeCell ref="CL21:CS21"/>
    <mergeCell ref="CT21:DA21"/>
    <mergeCell ref="CD20:CK20"/>
    <mergeCell ref="CL20:CS20"/>
    <mergeCell ref="CT20:DA20"/>
    <mergeCell ref="AH22:AO22"/>
    <mergeCell ref="AP22:AW22"/>
    <mergeCell ref="CD21:CK21"/>
    <mergeCell ref="AX21:BE21"/>
    <mergeCell ref="BF21:BM21"/>
    <mergeCell ref="AX20:BE20"/>
    <mergeCell ref="BF20:BM20"/>
    <mergeCell ref="BN20:BU20"/>
    <mergeCell ref="BV19:CC19"/>
    <mergeCell ref="BV20:CC20"/>
    <mergeCell ref="AX19:BE19"/>
    <mergeCell ref="BF19:BM19"/>
    <mergeCell ref="BN19:BU19"/>
    <mergeCell ref="A20:E20"/>
    <mergeCell ref="F20:AG20"/>
    <mergeCell ref="AH20:AO20"/>
    <mergeCell ref="AP20:AW20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8:BE18"/>
    <mergeCell ref="BF18:BM18"/>
    <mergeCell ref="BN18:BU18"/>
    <mergeCell ref="BV17:CC17"/>
    <mergeCell ref="BV18:CC18"/>
    <mergeCell ref="AX17:BE17"/>
    <mergeCell ref="BF17:BM17"/>
    <mergeCell ref="BN17:BU17"/>
    <mergeCell ref="A18:E18"/>
    <mergeCell ref="F18:AG18"/>
    <mergeCell ref="AH18:AO18"/>
    <mergeCell ref="AP18:AW18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6:BE16"/>
    <mergeCell ref="BF16:BM16"/>
    <mergeCell ref="BN16:BU16"/>
    <mergeCell ref="BV15:CC15"/>
    <mergeCell ref="BV16:CC16"/>
    <mergeCell ref="AX15:BE15"/>
    <mergeCell ref="BF15:BM15"/>
    <mergeCell ref="BN15:BU15"/>
    <mergeCell ref="CT15:DA15"/>
    <mergeCell ref="CD14:CK14"/>
    <mergeCell ref="CL14:CS14"/>
    <mergeCell ref="CT14:DA14"/>
    <mergeCell ref="A16:E16"/>
    <mergeCell ref="F16:AG16"/>
    <mergeCell ref="AH16:AO16"/>
    <mergeCell ref="AP16:AW16"/>
    <mergeCell ref="A15:E15"/>
    <mergeCell ref="F15:AG15"/>
    <mergeCell ref="A13:E13"/>
    <mergeCell ref="F13:AG13"/>
    <mergeCell ref="AH13:AO13"/>
    <mergeCell ref="AP13:AW13"/>
    <mergeCell ref="CD15:CK15"/>
    <mergeCell ref="CL15:CS15"/>
    <mergeCell ref="AH15:AO15"/>
    <mergeCell ref="AP15:AW15"/>
    <mergeCell ref="BV14:CC14"/>
    <mergeCell ref="A14:E14"/>
    <mergeCell ref="F14:AG14"/>
    <mergeCell ref="AH14:AO14"/>
    <mergeCell ref="AP14:AW14"/>
    <mergeCell ref="AX14:BE14"/>
    <mergeCell ref="BF14:BM14"/>
    <mergeCell ref="BN14:BU14"/>
    <mergeCell ref="CD13:CK13"/>
    <mergeCell ref="CL13:CS13"/>
    <mergeCell ref="CT13:DA13"/>
    <mergeCell ref="CD12:CK12"/>
    <mergeCell ref="CL12:CS12"/>
    <mergeCell ref="CT12:DA12"/>
    <mergeCell ref="BF12:BM12"/>
    <mergeCell ref="BN12:BU12"/>
    <mergeCell ref="BV12:CC12"/>
    <mergeCell ref="AX13:BE13"/>
    <mergeCell ref="BF13:BM13"/>
    <mergeCell ref="BN13:BU13"/>
    <mergeCell ref="BV13:CC13"/>
    <mergeCell ref="BQ2:DA2"/>
    <mergeCell ref="A7:DA7"/>
    <mergeCell ref="A9:DA9"/>
    <mergeCell ref="CD11:DA11"/>
    <mergeCell ref="A11:AG12"/>
    <mergeCell ref="AH11:BE11"/>
    <mergeCell ref="BF11:CC11"/>
    <mergeCell ref="AH12:AO12"/>
    <mergeCell ref="AP12:AW12"/>
    <mergeCell ref="AX12:BE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PageLayoutView="0" workbookViewId="0" topLeftCell="A7">
      <selection activeCell="BR18" sqref="BR18:CC18"/>
    </sheetView>
  </sheetViews>
  <sheetFormatPr defaultColWidth="0.875" defaultRowHeight="12.75"/>
  <cols>
    <col min="1" max="88" width="0.875" style="2" customWidth="1"/>
    <col min="89" max="16384" width="0.875" style="2" customWidth="1"/>
  </cols>
  <sheetData>
    <row r="1" s="1" customFormat="1" ht="12.75">
      <c r="BQ1" s="1" t="s">
        <v>49</v>
      </c>
    </row>
    <row r="2" spans="69:105" s="1" customFormat="1" ht="39.75" customHeight="1">
      <c r="BQ2" s="53" t="s">
        <v>6</v>
      </c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</row>
    <row r="3" ht="3" customHeight="1"/>
    <row r="7" spans="1:105" s="6" customFormat="1" ht="16.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6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6" customFormat="1" ht="16.5">
      <c r="A9" s="56" t="s">
        <v>146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</row>
    <row r="11" spans="1:105" s="1" customFormat="1" ht="30" customHeight="1">
      <c r="A11" s="58" t="s">
        <v>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 t="s">
        <v>50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 t="s">
        <v>51</v>
      </c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</row>
    <row r="12" spans="1:105" s="1" customFormat="1" ht="30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 t="s">
        <v>24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 t="s">
        <v>25</v>
      </c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 t="s">
        <v>34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 t="s">
        <v>24</v>
      </c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 t="s">
        <v>25</v>
      </c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 t="s">
        <v>34</v>
      </c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</row>
    <row r="13" spans="1:105" s="1" customFormat="1" ht="15" customHeight="1">
      <c r="A13" s="60" t="s">
        <v>11</v>
      </c>
      <c r="B13" s="60"/>
      <c r="C13" s="60"/>
      <c r="D13" s="60"/>
      <c r="E13" s="60"/>
      <c r="F13" s="52" t="s">
        <v>35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62">
        <v>21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>
        <v>168</v>
      </c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</row>
    <row r="14" spans="1:105" s="1" customFormat="1" ht="27.75" customHeight="1">
      <c r="A14" s="60"/>
      <c r="B14" s="60"/>
      <c r="C14" s="60"/>
      <c r="D14" s="60"/>
      <c r="E14" s="60"/>
      <c r="F14" s="63" t="s">
        <v>36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2">
        <v>21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>
        <v>168</v>
      </c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</row>
    <row r="15" spans="1:105" s="1" customFormat="1" ht="15" customHeight="1">
      <c r="A15" s="60" t="s">
        <v>14</v>
      </c>
      <c r="B15" s="60"/>
      <c r="C15" s="60"/>
      <c r="D15" s="60"/>
      <c r="E15" s="60"/>
      <c r="F15" s="52" t="s">
        <v>37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62">
        <v>2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>
        <v>180</v>
      </c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</row>
    <row r="16" spans="1:105" s="1" customFormat="1" ht="27.75" customHeight="1">
      <c r="A16" s="60"/>
      <c r="B16" s="60"/>
      <c r="C16" s="60"/>
      <c r="D16" s="60"/>
      <c r="E16" s="60"/>
      <c r="F16" s="63" t="s">
        <v>38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2">
        <v>2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>
        <v>180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</row>
    <row r="17" spans="1:105" s="1" customFormat="1" ht="15" customHeight="1">
      <c r="A17" s="60" t="s">
        <v>16</v>
      </c>
      <c r="B17" s="60"/>
      <c r="C17" s="60"/>
      <c r="D17" s="60"/>
      <c r="E17" s="60"/>
      <c r="F17" s="52" t="s">
        <v>39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</row>
    <row r="18" spans="1:105" s="1" customFormat="1" ht="40.5" customHeight="1">
      <c r="A18" s="60"/>
      <c r="B18" s="60"/>
      <c r="C18" s="60"/>
      <c r="D18" s="60"/>
      <c r="E18" s="60"/>
      <c r="F18" s="63" t="s">
        <v>40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</row>
    <row r="19" spans="1:105" s="1" customFormat="1" ht="27.75" customHeight="1">
      <c r="A19" s="60" t="s">
        <v>41</v>
      </c>
      <c r="B19" s="60"/>
      <c r="C19" s="60"/>
      <c r="D19" s="60"/>
      <c r="E19" s="60"/>
      <c r="F19" s="52" t="s">
        <v>42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</row>
    <row r="20" spans="1:105" s="1" customFormat="1" ht="40.5" customHeight="1">
      <c r="A20" s="60"/>
      <c r="B20" s="60"/>
      <c r="C20" s="60"/>
      <c r="D20" s="60"/>
      <c r="E20" s="60"/>
      <c r="F20" s="63" t="s">
        <v>40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</row>
    <row r="21" spans="1:105" s="1" customFormat="1" ht="15" customHeight="1">
      <c r="A21" s="60" t="s">
        <v>43</v>
      </c>
      <c r="B21" s="60"/>
      <c r="C21" s="60"/>
      <c r="D21" s="60"/>
      <c r="E21" s="60"/>
      <c r="F21" s="52" t="s">
        <v>44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</row>
    <row r="22" spans="1:105" s="1" customFormat="1" ht="40.5" customHeight="1">
      <c r="A22" s="60"/>
      <c r="B22" s="60"/>
      <c r="C22" s="60"/>
      <c r="D22" s="60"/>
      <c r="E22" s="60"/>
      <c r="F22" s="63" t="s">
        <v>40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</row>
    <row r="23" spans="1:105" s="1" customFormat="1" ht="15" customHeight="1">
      <c r="A23" s="60" t="s">
        <v>45</v>
      </c>
      <c r="B23" s="60"/>
      <c r="C23" s="60"/>
      <c r="D23" s="60"/>
      <c r="E23" s="60"/>
      <c r="F23" s="52" t="s">
        <v>46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</row>
    <row r="24" ht="3" customHeight="1"/>
    <row r="25" s="8" customFormat="1" ht="11.25">
      <c r="A25" s="7" t="s">
        <v>47</v>
      </c>
    </row>
    <row r="26" spans="1:105" s="8" customFormat="1" ht="64.5" customHeight="1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</row>
    <row r="27" ht="3" customHeight="1"/>
  </sheetData>
  <sheetProtection/>
  <mergeCells count="101">
    <mergeCell ref="A26:DA26"/>
    <mergeCell ref="BF23:BQ23"/>
    <mergeCell ref="BR23:CC23"/>
    <mergeCell ref="CD23:CO23"/>
    <mergeCell ref="CP23:DA23"/>
    <mergeCell ref="A23:E23"/>
    <mergeCell ref="F23:AG23"/>
    <mergeCell ref="AH23:AS23"/>
    <mergeCell ref="AT23:BE23"/>
    <mergeCell ref="BF22:BQ22"/>
    <mergeCell ref="BR22:CC22"/>
    <mergeCell ref="CD22:CO22"/>
    <mergeCell ref="CP22:DA22"/>
    <mergeCell ref="A22:E22"/>
    <mergeCell ref="F22:AG22"/>
    <mergeCell ref="AH22:AS22"/>
    <mergeCell ref="AT22:BE22"/>
    <mergeCell ref="BF21:BQ21"/>
    <mergeCell ref="BR21:CC21"/>
    <mergeCell ref="CD21:CO21"/>
    <mergeCell ref="CP21:DA21"/>
    <mergeCell ref="A21:E21"/>
    <mergeCell ref="F21:AG21"/>
    <mergeCell ref="AH21:AS21"/>
    <mergeCell ref="AT21:BE21"/>
    <mergeCell ref="BF20:BQ20"/>
    <mergeCell ref="BR20:CC20"/>
    <mergeCell ref="CD20:CO20"/>
    <mergeCell ref="CP20:DA20"/>
    <mergeCell ref="A20:E20"/>
    <mergeCell ref="F20:AG20"/>
    <mergeCell ref="AH20:AS20"/>
    <mergeCell ref="AT20:BE20"/>
    <mergeCell ref="BF19:BQ19"/>
    <mergeCell ref="BR19:CC19"/>
    <mergeCell ref="CD19:CO19"/>
    <mergeCell ref="CP19:DA19"/>
    <mergeCell ref="A19:E19"/>
    <mergeCell ref="F19:AG19"/>
    <mergeCell ref="AH19:AS19"/>
    <mergeCell ref="AT19:BE19"/>
    <mergeCell ref="BF18:BQ18"/>
    <mergeCell ref="BR18:CC18"/>
    <mergeCell ref="CD18:CO18"/>
    <mergeCell ref="CP18:DA18"/>
    <mergeCell ref="A18:E18"/>
    <mergeCell ref="F18:AG18"/>
    <mergeCell ref="AH18:AS18"/>
    <mergeCell ref="AT18:BE18"/>
    <mergeCell ref="BF17:BQ17"/>
    <mergeCell ref="BR17:CC17"/>
    <mergeCell ref="CD17:CO17"/>
    <mergeCell ref="CP17:DA17"/>
    <mergeCell ref="A17:E17"/>
    <mergeCell ref="F17:AG17"/>
    <mergeCell ref="AH17:AS17"/>
    <mergeCell ref="AT17:BE17"/>
    <mergeCell ref="BF16:BQ16"/>
    <mergeCell ref="BR16:CC16"/>
    <mergeCell ref="CD16:CO16"/>
    <mergeCell ref="CP16:DA16"/>
    <mergeCell ref="A16:E16"/>
    <mergeCell ref="F16:AG16"/>
    <mergeCell ref="AH16:AS16"/>
    <mergeCell ref="AT16:BE16"/>
    <mergeCell ref="BF15:BQ15"/>
    <mergeCell ref="BR15:CC15"/>
    <mergeCell ref="CD15:CO15"/>
    <mergeCell ref="CP15:DA15"/>
    <mergeCell ref="A15:E15"/>
    <mergeCell ref="F15:AG15"/>
    <mergeCell ref="AH15:AS15"/>
    <mergeCell ref="AT15:BE15"/>
    <mergeCell ref="CD14:CO14"/>
    <mergeCell ref="CP14:DA14"/>
    <mergeCell ref="A14:E14"/>
    <mergeCell ref="F14:AG14"/>
    <mergeCell ref="AH14:AS14"/>
    <mergeCell ref="AT14:BE14"/>
    <mergeCell ref="A13:E13"/>
    <mergeCell ref="F13:AG13"/>
    <mergeCell ref="AH13:AS13"/>
    <mergeCell ref="AT13:BE13"/>
    <mergeCell ref="BF14:BQ14"/>
    <mergeCell ref="BR14:CC14"/>
    <mergeCell ref="CD12:CO12"/>
    <mergeCell ref="CP12:DA12"/>
    <mergeCell ref="BF13:BQ13"/>
    <mergeCell ref="BR13:CC13"/>
    <mergeCell ref="CD13:CO13"/>
    <mergeCell ref="CP13:DA13"/>
    <mergeCell ref="BQ2:DA2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C22">
      <selection activeCell="C10" sqref="C10"/>
    </sheetView>
  </sheetViews>
  <sheetFormatPr defaultColWidth="9.00390625" defaultRowHeight="12.75"/>
  <cols>
    <col min="2" max="2" width="91.25390625" style="0" customWidth="1"/>
    <col min="3" max="3" width="29.00390625" style="0" customWidth="1"/>
    <col min="4" max="4" width="21.625" style="42" customWidth="1"/>
    <col min="5" max="5" width="18.125" style="42" customWidth="1"/>
    <col min="6" max="6" width="20.375" style="0" customWidth="1"/>
  </cols>
  <sheetData>
    <row r="2" spans="1:6" ht="42.75" customHeight="1">
      <c r="A2" s="66" t="s">
        <v>141</v>
      </c>
      <c r="B2" s="66"/>
      <c r="C2" s="66"/>
      <c r="D2" s="66"/>
      <c r="E2" s="66"/>
      <c r="F2" s="66"/>
    </row>
    <row r="3" spans="1:6" ht="28.5" customHeight="1">
      <c r="A3" s="9"/>
      <c r="B3" s="10"/>
      <c r="C3" s="10"/>
      <c r="D3" s="38"/>
      <c r="E3" s="38"/>
      <c r="F3" s="10"/>
    </row>
    <row r="4" spans="1:6" ht="15.75">
      <c r="A4" s="10" t="s">
        <v>52</v>
      </c>
      <c r="B4" s="10"/>
      <c r="C4" s="10"/>
      <c r="D4" s="38"/>
      <c r="E4" s="38"/>
      <c r="F4" s="10"/>
    </row>
    <row r="5" spans="1:6" ht="15.75">
      <c r="A5" s="10"/>
      <c r="B5" s="10"/>
      <c r="C5" s="10"/>
      <c r="D5" s="38"/>
      <c r="E5" s="38"/>
      <c r="F5" s="10"/>
    </row>
    <row r="6" spans="1:6" ht="15.75">
      <c r="A6" s="67" t="s">
        <v>53</v>
      </c>
      <c r="B6" s="67" t="s">
        <v>54</v>
      </c>
      <c r="C6" s="67" t="s">
        <v>55</v>
      </c>
      <c r="D6" s="67"/>
      <c r="E6" s="67"/>
      <c r="F6" s="67"/>
    </row>
    <row r="7" spans="1:6" ht="99" customHeight="1">
      <c r="A7" s="67"/>
      <c r="B7" s="67"/>
      <c r="C7" s="11" t="s">
        <v>56</v>
      </c>
      <c r="D7" s="39" t="s">
        <v>57</v>
      </c>
      <c r="E7" s="39" t="s">
        <v>58</v>
      </c>
      <c r="F7" s="11" t="s">
        <v>59</v>
      </c>
    </row>
    <row r="8" spans="1:6" ht="32.25" customHeight="1">
      <c r="A8" s="67"/>
      <c r="B8" s="67"/>
      <c r="C8" s="11" t="s">
        <v>60</v>
      </c>
      <c r="D8" s="39" t="s">
        <v>61</v>
      </c>
      <c r="E8" s="39" t="s">
        <v>62</v>
      </c>
      <c r="F8" s="11" t="s">
        <v>63</v>
      </c>
    </row>
    <row r="9" spans="1:6" ht="15.75">
      <c r="A9" s="12">
        <v>1</v>
      </c>
      <c r="B9" s="12">
        <v>2</v>
      </c>
      <c r="C9" s="12">
        <v>3</v>
      </c>
      <c r="D9" s="40">
        <v>4</v>
      </c>
      <c r="E9" s="40">
        <v>5</v>
      </c>
      <c r="F9" s="12">
        <v>6</v>
      </c>
    </row>
    <row r="10" spans="1:6" ht="15.75">
      <c r="A10" s="13">
        <v>2018</v>
      </c>
      <c r="B10" s="14" t="s">
        <v>64</v>
      </c>
      <c r="C10" s="15"/>
      <c r="D10" s="39"/>
      <c r="E10" s="39"/>
      <c r="F10" s="15"/>
    </row>
    <row r="11" spans="1:6" ht="21" customHeight="1">
      <c r="A11" s="15" t="s">
        <v>11</v>
      </c>
      <c r="B11" s="16" t="s">
        <v>65</v>
      </c>
      <c r="C11" s="17">
        <v>8.874</v>
      </c>
      <c r="D11" s="41">
        <v>20</v>
      </c>
      <c r="E11" s="41">
        <f>746.89+1179</f>
        <v>1925.8899999999999</v>
      </c>
      <c r="F11" s="17">
        <f>C11/D11</f>
        <v>0.44370000000000004</v>
      </c>
    </row>
    <row r="12" spans="1:6" ht="30.75" customHeight="1">
      <c r="A12" s="15" t="s">
        <v>14</v>
      </c>
      <c r="B12" s="16" t="s">
        <v>66</v>
      </c>
      <c r="C12" s="17">
        <v>17.966</v>
      </c>
      <c r="D12" s="41">
        <v>20</v>
      </c>
      <c r="E12" s="41">
        <f>746.89+1179</f>
        <v>1925.8899999999999</v>
      </c>
      <c r="F12" s="17">
        <f>C12/D12</f>
        <v>0.8983000000000001</v>
      </c>
    </row>
    <row r="13" spans="1:6" ht="45.75" customHeight="1">
      <c r="A13" s="15" t="s">
        <v>16</v>
      </c>
      <c r="B13" s="16" t="s">
        <v>67</v>
      </c>
      <c r="C13" s="17">
        <v>0</v>
      </c>
      <c r="D13" s="41"/>
      <c r="E13" s="41"/>
      <c r="F13" s="17">
        <v>0</v>
      </c>
    </row>
    <row r="14" spans="1:6" ht="42.75" customHeight="1">
      <c r="A14" s="15" t="s">
        <v>41</v>
      </c>
      <c r="B14" s="16" t="s">
        <v>68</v>
      </c>
      <c r="C14" s="17">
        <v>0</v>
      </c>
      <c r="D14" s="41"/>
      <c r="E14" s="41"/>
      <c r="F14" s="17">
        <v>0</v>
      </c>
    </row>
    <row r="15" spans="1:6" ht="15.75">
      <c r="A15" s="13">
        <v>2017</v>
      </c>
      <c r="B15" s="14" t="s">
        <v>69</v>
      </c>
      <c r="C15" s="15"/>
      <c r="D15" s="39"/>
      <c r="E15" s="39"/>
      <c r="F15" s="15"/>
    </row>
    <row r="16" spans="1:7" ht="31.5" customHeight="1">
      <c r="A16" s="15" t="s">
        <v>11</v>
      </c>
      <c r="B16" s="16" t="s">
        <v>65</v>
      </c>
      <c r="C16" s="17">
        <v>4.27</v>
      </c>
      <c r="D16" s="41">
        <v>26</v>
      </c>
      <c r="E16" s="41">
        <f>789.9+1195</f>
        <v>1984.9</v>
      </c>
      <c r="F16" s="17">
        <f>C16/D16</f>
        <v>0.1642307692307692</v>
      </c>
      <c r="G16" t="s">
        <v>144</v>
      </c>
    </row>
    <row r="17" spans="1:7" ht="27.75" customHeight="1">
      <c r="A17" s="15" t="s">
        <v>14</v>
      </c>
      <c r="B17" s="16" t="s">
        <v>66</v>
      </c>
      <c r="C17" s="17">
        <v>7.468</v>
      </c>
      <c r="D17" s="41">
        <v>24.2</v>
      </c>
      <c r="E17" s="41">
        <f>789.9+1195</f>
        <v>1984.9</v>
      </c>
      <c r="F17" s="17">
        <f>C17/D17</f>
        <v>0.3085950413223141</v>
      </c>
      <c r="G17" t="s">
        <v>145</v>
      </c>
    </row>
    <row r="18" spans="1:6" ht="36.75" customHeight="1">
      <c r="A18" s="15" t="s">
        <v>16</v>
      </c>
      <c r="B18" s="16" t="s">
        <v>67</v>
      </c>
      <c r="C18" s="17">
        <v>0</v>
      </c>
      <c r="D18" s="41"/>
      <c r="E18" s="41"/>
      <c r="F18" s="17">
        <v>0</v>
      </c>
    </row>
    <row r="19" spans="1:6" ht="48" customHeight="1">
      <c r="A19" s="15" t="s">
        <v>41</v>
      </c>
      <c r="B19" s="16" t="s">
        <v>68</v>
      </c>
      <c r="C19" s="17">
        <v>0</v>
      </c>
      <c r="D19" s="41"/>
      <c r="E19" s="41"/>
      <c r="F19" s="17">
        <v>0</v>
      </c>
    </row>
    <row r="20" spans="1:6" ht="15.75">
      <c r="A20" s="13">
        <v>2016</v>
      </c>
      <c r="B20" s="14" t="s">
        <v>70</v>
      </c>
      <c r="C20" s="15"/>
      <c r="D20" s="39"/>
      <c r="E20" s="39"/>
      <c r="F20" s="15"/>
    </row>
    <row r="21" spans="1:6" ht="36" customHeight="1">
      <c r="A21" s="15" t="s">
        <v>11</v>
      </c>
      <c r="B21" s="16" t="s">
        <v>65</v>
      </c>
      <c r="C21" s="17">
        <v>12.554</v>
      </c>
      <c r="D21" s="41">
        <v>26</v>
      </c>
      <c r="E21" s="41">
        <f>714+792.078</f>
        <v>1506.078</v>
      </c>
      <c r="F21" s="17">
        <f>C21/D21</f>
        <v>0.48284615384615387</v>
      </c>
    </row>
    <row r="22" spans="1:6" ht="26.25" customHeight="1">
      <c r="A22" s="11" t="s">
        <v>14</v>
      </c>
      <c r="B22" s="18" t="s">
        <v>66</v>
      </c>
      <c r="C22" s="19">
        <v>11.345</v>
      </c>
      <c r="D22" s="41">
        <v>24.2</v>
      </c>
      <c r="E22" s="41">
        <f>714+792.078</f>
        <v>1506.078</v>
      </c>
      <c r="F22" s="17">
        <f>C22/D22</f>
        <v>0.46880165289256204</v>
      </c>
    </row>
    <row r="23" spans="1:6" ht="42" customHeight="1">
      <c r="A23" s="15" t="s">
        <v>16</v>
      </c>
      <c r="B23" s="16" t="s">
        <v>67</v>
      </c>
      <c r="C23" s="17">
        <v>0</v>
      </c>
      <c r="D23" s="41"/>
      <c r="E23" s="41"/>
      <c r="F23" s="17">
        <v>0</v>
      </c>
    </row>
    <row r="24" spans="1:6" ht="45" customHeight="1">
      <c r="A24" s="15" t="s">
        <v>41</v>
      </c>
      <c r="B24" s="16" t="s">
        <v>68</v>
      </c>
      <c r="C24" s="17">
        <v>0</v>
      </c>
      <c r="D24" s="41"/>
      <c r="E24" s="41"/>
      <c r="F24" s="17"/>
    </row>
  </sheetData>
  <sheetProtection/>
  <mergeCells count="4">
    <mergeCell ref="A2:F2"/>
    <mergeCell ref="A6:A8"/>
    <mergeCell ref="B6:B8"/>
    <mergeCell ref="C6:F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="85" zoomScaleNormal="85" zoomScalePageLayoutView="0" workbookViewId="0" topLeftCell="A1">
      <selection activeCell="D14" sqref="D14"/>
    </sheetView>
  </sheetViews>
  <sheetFormatPr defaultColWidth="4.125" defaultRowHeight="12.75"/>
  <cols>
    <col min="1" max="1" width="4.125" style="0" customWidth="1"/>
    <col min="2" max="2" width="43.125" style="0" customWidth="1"/>
    <col min="3" max="3" width="15.25390625" style="0" customWidth="1"/>
    <col min="4" max="4" width="14.375" style="0" customWidth="1"/>
    <col min="5" max="5" width="15.625" style="0" customWidth="1"/>
    <col min="6" max="6" width="8.875" style="0" customWidth="1"/>
    <col min="7" max="7" width="11.125" style="0" customWidth="1"/>
    <col min="8" max="9" width="13.00390625" style="0" customWidth="1"/>
    <col min="10" max="10" width="13.75390625" style="0" customWidth="1"/>
    <col min="11" max="11" width="12.25390625" style="0" customWidth="1"/>
  </cols>
  <sheetData>
    <row r="2" spans="1:11" ht="53.25" customHeight="1">
      <c r="A2" s="68" t="s">
        <v>142</v>
      </c>
      <c r="B2" s="69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20"/>
      <c r="B3" s="20"/>
      <c r="C3" s="21"/>
      <c r="D3" s="21"/>
      <c r="E3" s="21"/>
      <c r="F3" s="22"/>
      <c r="G3" s="22"/>
      <c r="H3" s="22"/>
      <c r="I3" s="22"/>
      <c r="J3" s="22"/>
      <c r="K3" s="22"/>
    </row>
    <row r="4" spans="1:11" ht="12.75">
      <c r="A4" s="71" t="s">
        <v>52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23"/>
      <c r="B5" s="24"/>
      <c r="C5" s="24"/>
      <c r="D5" s="24"/>
      <c r="E5" s="22"/>
      <c r="F5" s="22"/>
      <c r="G5" s="22"/>
      <c r="H5" s="22"/>
      <c r="I5" s="22"/>
      <c r="J5" s="22"/>
      <c r="K5" s="23" t="s">
        <v>71</v>
      </c>
    </row>
    <row r="6" spans="1:11" ht="126.75" customHeight="1">
      <c r="A6" s="72" t="s">
        <v>72</v>
      </c>
      <c r="B6" s="72" t="s">
        <v>73</v>
      </c>
      <c r="C6" s="74" t="s">
        <v>74</v>
      </c>
      <c r="D6" s="75"/>
      <c r="E6" s="76"/>
      <c r="F6" s="74" t="s">
        <v>75</v>
      </c>
      <c r="G6" s="75"/>
      <c r="H6" s="76"/>
      <c r="I6" s="74" t="s">
        <v>76</v>
      </c>
      <c r="J6" s="75"/>
      <c r="K6" s="76"/>
    </row>
    <row r="7" spans="1:11" ht="15.75">
      <c r="A7" s="73"/>
      <c r="B7" s="73"/>
      <c r="C7" s="25">
        <v>2018</v>
      </c>
      <c r="D7" s="25">
        <v>2017</v>
      </c>
      <c r="E7" s="25">
        <v>2016</v>
      </c>
      <c r="F7" s="25">
        <v>2018</v>
      </c>
      <c r="G7" s="25">
        <v>2017</v>
      </c>
      <c r="H7" s="25">
        <v>2016</v>
      </c>
      <c r="I7" s="25">
        <v>2018</v>
      </c>
      <c r="J7" s="25">
        <v>2017</v>
      </c>
      <c r="K7" s="25">
        <v>2016</v>
      </c>
    </row>
    <row r="8" spans="1:11" ht="47.25">
      <c r="A8" s="26">
        <v>1</v>
      </c>
      <c r="B8" s="27" t="s">
        <v>77</v>
      </c>
      <c r="C8" s="28">
        <f>C9+C11+C12+C13</f>
        <v>23.338</v>
      </c>
      <c r="D8" s="28">
        <f>D9+D11+D12+D13</f>
        <v>11.738</v>
      </c>
      <c r="E8" s="28">
        <f>E9+E11+E12+E13</f>
        <v>23.898999999999994</v>
      </c>
      <c r="F8" s="28">
        <f>F9+F11+F12+F13</f>
        <v>8.874</v>
      </c>
      <c r="G8" s="28">
        <f>G9+G11+G12+G13</f>
        <v>4.27</v>
      </c>
      <c r="H8" s="28">
        <v>12.554</v>
      </c>
      <c r="I8" s="28">
        <f>I9+I11+I12+I13</f>
        <v>17.966</v>
      </c>
      <c r="J8" s="28">
        <f>J9+J11+J12+J13</f>
        <v>7.468</v>
      </c>
      <c r="K8" s="28">
        <v>11.345</v>
      </c>
    </row>
    <row r="9" spans="1:11" ht="15.75">
      <c r="A9" s="29" t="s">
        <v>78</v>
      </c>
      <c r="B9" s="27" t="s">
        <v>79</v>
      </c>
      <c r="C9" s="28">
        <f>F9+I9</f>
        <v>0.022</v>
      </c>
      <c r="D9" s="28">
        <f>G9+J9</f>
        <v>0.11000000000000001</v>
      </c>
      <c r="E9" s="28">
        <f>H9+K9</f>
        <v>0.162</v>
      </c>
      <c r="F9" s="30">
        <v>0.022</v>
      </c>
      <c r="G9" s="30">
        <v>0.04</v>
      </c>
      <c r="H9" s="30">
        <v>0.085</v>
      </c>
      <c r="I9" s="30">
        <v>0</v>
      </c>
      <c r="J9" s="30">
        <v>0.07</v>
      </c>
      <c r="K9" s="30">
        <v>0.077</v>
      </c>
    </row>
    <row r="10" spans="1:11" ht="15.75">
      <c r="A10" s="29" t="s">
        <v>80</v>
      </c>
      <c r="B10" s="27" t="s">
        <v>81</v>
      </c>
      <c r="C10" s="28"/>
      <c r="D10" s="28"/>
      <c r="E10" s="28"/>
      <c r="F10" s="30"/>
      <c r="G10" s="30"/>
      <c r="H10" s="30"/>
      <c r="I10" s="30"/>
      <c r="J10" s="30"/>
      <c r="K10" s="30"/>
    </row>
    <row r="11" spans="1:11" ht="15.75">
      <c r="A11" s="29" t="s">
        <v>82</v>
      </c>
      <c r="B11" s="27" t="s">
        <v>83</v>
      </c>
      <c r="C11" s="28">
        <f aca="true" t="shared" si="0" ref="C11:E12">F11+I11</f>
        <v>16.856</v>
      </c>
      <c r="D11" s="28">
        <f t="shared" si="0"/>
        <v>7.12</v>
      </c>
      <c r="E11" s="28">
        <f t="shared" si="0"/>
        <v>16.15</v>
      </c>
      <c r="F11" s="30">
        <v>6.748</v>
      </c>
      <c r="G11" s="30">
        <v>2.59</v>
      </c>
      <c r="H11" s="30">
        <v>8.484</v>
      </c>
      <c r="I11" s="30">
        <v>10.108</v>
      </c>
      <c r="J11" s="30">
        <v>4.53</v>
      </c>
      <c r="K11" s="30">
        <v>7.666</v>
      </c>
    </row>
    <row r="12" spans="1:11" ht="15.75">
      <c r="A12" s="29" t="s">
        <v>84</v>
      </c>
      <c r="B12" s="27" t="s">
        <v>85</v>
      </c>
      <c r="C12" s="28">
        <f t="shared" si="0"/>
        <v>5.090999999999999</v>
      </c>
      <c r="D12" s="28">
        <f t="shared" si="0"/>
        <v>2.17</v>
      </c>
      <c r="E12" s="28">
        <f t="shared" si="0"/>
        <v>4.879</v>
      </c>
      <c r="F12" s="30">
        <v>2.038</v>
      </c>
      <c r="G12" s="30">
        <v>0.79</v>
      </c>
      <c r="H12" s="30">
        <v>2.563</v>
      </c>
      <c r="I12" s="30">
        <v>3.053</v>
      </c>
      <c r="J12" s="30">
        <v>1.38</v>
      </c>
      <c r="K12" s="30">
        <v>2.316</v>
      </c>
    </row>
    <row r="13" spans="1:11" ht="15.75">
      <c r="A13" s="29" t="s">
        <v>86</v>
      </c>
      <c r="B13" s="27" t="s">
        <v>87</v>
      </c>
      <c r="C13" s="28">
        <v>1.369</v>
      </c>
      <c r="D13" s="28">
        <f>G13+J13</f>
        <v>2.338</v>
      </c>
      <c r="E13" s="28">
        <f>H13+K13</f>
        <v>2.708</v>
      </c>
      <c r="F13" s="28">
        <v>0.066</v>
      </c>
      <c r="G13" s="28">
        <v>0.85</v>
      </c>
      <c r="H13" s="28">
        <v>1.422</v>
      </c>
      <c r="I13" s="28">
        <v>4.805</v>
      </c>
      <c r="J13" s="28">
        <v>1.488</v>
      </c>
      <c r="K13" s="28">
        <v>1.286</v>
      </c>
    </row>
    <row r="14" spans="1:11" ht="31.5">
      <c r="A14" s="29" t="s">
        <v>88</v>
      </c>
      <c r="B14" s="27" t="s">
        <v>89</v>
      </c>
      <c r="C14" s="28">
        <f>F14+I14</f>
        <v>4.8709999999999996</v>
      </c>
      <c r="D14" s="28">
        <f>G14+J14</f>
        <v>2.338</v>
      </c>
      <c r="E14" s="28">
        <f>H14+K14</f>
        <v>2.708</v>
      </c>
      <c r="F14" s="30">
        <v>0.066</v>
      </c>
      <c r="G14" s="30">
        <v>0.85</v>
      </c>
      <c r="H14" s="30">
        <v>1.422</v>
      </c>
      <c r="I14" s="30">
        <v>4.805</v>
      </c>
      <c r="J14" s="30">
        <v>1.488</v>
      </c>
      <c r="K14" s="30">
        <v>1.286</v>
      </c>
    </row>
    <row r="15" spans="1:11" ht="47.25">
      <c r="A15" s="29" t="s">
        <v>90</v>
      </c>
      <c r="B15" s="27" t="s">
        <v>91</v>
      </c>
      <c r="C15" s="28"/>
      <c r="D15" s="28"/>
      <c r="E15" s="28"/>
      <c r="F15" s="28"/>
      <c r="G15" s="30"/>
      <c r="H15" s="30"/>
      <c r="I15" s="30"/>
      <c r="J15" s="30"/>
      <c r="K15" s="30"/>
    </row>
    <row r="16" spans="1:11" ht="31.5">
      <c r="A16" s="29" t="s">
        <v>92</v>
      </c>
      <c r="B16" s="27" t="s">
        <v>93</v>
      </c>
      <c r="C16" s="28">
        <f>C21</f>
        <v>0</v>
      </c>
      <c r="D16" s="28">
        <f>G16+J16</f>
        <v>0</v>
      </c>
      <c r="E16" s="28">
        <f>H16+K16</f>
        <v>0</v>
      </c>
      <c r="F16" s="28">
        <v>0</v>
      </c>
      <c r="G16" s="28">
        <f>G21</f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47.25">
      <c r="A17" s="29" t="s">
        <v>94</v>
      </c>
      <c r="B17" s="27" t="s">
        <v>95</v>
      </c>
      <c r="C17" s="28"/>
      <c r="D17" s="28"/>
      <c r="E17" s="28"/>
      <c r="F17" s="28"/>
      <c r="G17" s="30"/>
      <c r="H17" s="30"/>
      <c r="I17" s="30"/>
      <c r="J17" s="30"/>
      <c r="K17" s="30"/>
    </row>
    <row r="18" spans="1:11" ht="47.25">
      <c r="A18" s="29" t="s">
        <v>96</v>
      </c>
      <c r="B18" s="27" t="s">
        <v>97</v>
      </c>
      <c r="C18" s="28"/>
      <c r="D18" s="28"/>
      <c r="E18" s="28"/>
      <c r="F18" s="28"/>
      <c r="G18" s="30"/>
      <c r="H18" s="30"/>
      <c r="I18" s="30"/>
      <c r="J18" s="30"/>
      <c r="K18" s="30"/>
    </row>
    <row r="19" spans="1:11" ht="63">
      <c r="A19" s="29" t="s">
        <v>98</v>
      </c>
      <c r="B19" s="27" t="s">
        <v>99</v>
      </c>
      <c r="C19" s="28"/>
      <c r="D19" s="28"/>
      <c r="E19" s="28"/>
      <c r="F19" s="28"/>
      <c r="G19" s="30"/>
      <c r="H19" s="30"/>
      <c r="I19" s="30"/>
      <c r="J19" s="30"/>
      <c r="K19" s="30"/>
    </row>
    <row r="20" spans="1:11" ht="47.25">
      <c r="A20" s="29" t="s">
        <v>100</v>
      </c>
      <c r="B20" s="27" t="s">
        <v>101</v>
      </c>
      <c r="C20" s="28"/>
      <c r="D20" s="28"/>
      <c r="E20" s="28"/>
      <c r="F20" s="28"/>
      <c r="G20" s="30"/>
      <c r="H20" s="30"/>
      <c r="I20" s="30"/>
      <c r="J20" s="30"/>
      <c r="K20" s="30"/>
    </row>
    <row r="21" spans="1:11" ht="47.25">
      <c r="A21" s="29" t="s">
        <v>102</v>
      </c>
      <c r="B21" s="27" t="s">
        <v>103</v>
      </c>
      <c r="C21" s="28"/>
      <c r="D21" s="28"/>
      <c r="E21" s="28"/>
      <c r="F21" s="28"/>
      <c r="G21" s="30"/>
      <c r="H21" s="30"/>
      <c r="I21" s="30"/>
      <c r="J21" s="30"/>
      <c r="K21" s="30"/>
    </row>
    <row r="22" spans="1:11" ht="15.75">
      <c r="A22" s="29" t="s">
        <v>104</v>
      </c>
      <c r="B22" s="27" t="s">
        <v>105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31.5">
      <c r="A23" s="29" t="s">
        <v>106</v>
      </c>
      <c r="B23" s="27" t="s">
        <v>107</v>
      </c>
      <c r="C23" s="28"/>
      <c r="D23" s="28"/>
      <c r="E23" s="28"/>
      <c r="F23" s="30"/>
      <c r="G23" s="30"/>
      <c r="H23" s="30"/>
      <c r="I23" s="30"/>
      <c r="J23" s="30"/>
      <c r="K23" s="30"/>
    </row>
    <row r="24" spans="1:11" ht="31.5">
      <c r="A24" s="29" t="s">
        <v>108</v>
      </c>
      <c r="B24" s="27" t="s">
        <v>109</v>
      </c>
      <c r="C24" s="28"/>
      <c r="D24" s="28"/>
      <c r="E24" s="28"/>
      <c r="F24" s="30"/>
      <c r="G24" s="30"/>
      <c r="H24" s="30"/>
      <c r="I24" s="30"/>
      <c r="J24" s="30"/>
      <c r="K24" s="30"/>
    </row>
    <row r="25" spans="1:11" ht="31.5">
      <c r="A25" s="29" t="s">
        <v>110</v>
      </c>
      <c r="B25" s="27" t="s">
        <v>111</v>
      </c>
      <c r="C25" s="28"/>
      <c r="D25" s="28"/>
      <c r="E25" s="28"/>
      <c r="F25" s="30"/>
      <c r="G25" s="30"/>
      <c r="H25" s="30"/>
      <c r="I25" s="30"/>
      <c r="J25" s="30"/>
      <c r="K25" s="30"/>
    </row>
    <row r="26" spans="1:11" ht="31.5">
      <c r="A26" s="29" t="s">
        <v>112</v>
      </c>
      <c r="B26" s="27" t="s">
        <v>113</v>
      </c>
      <c r="C26" s="28"/>
      <c r="D26" s="28"/>
      <c r="E26" s="28"/>
      <c r="F26" s="30"/>
      <c r="G26" s="30"/>
      <c r="H26" s="30"/>
      <c r="I26" s="30"/>
      <c r="J26" s="30"/>
      <c r="K26" s="30"/>
    </row>
    <row r="27" spans="1:11" ht="31.5">
      <c r="A27" s="29" t="s">
        <v>114</v>
      </c>
      <c r="B27" s="27" t="s">
        <v>115</v>
      </c>
      <c r="C27" s="28"/>
      <c r="D27" s="28"/>
      <c r="E27" s="28"/>
      <c r="F27" s="30"/>
      <c r="G27" s="30"/>
      <c r="H27" s="30"/>
      <c r="I27" s="30"/>
      <c r="J27" s="30"/>
      <c r="K27" s="30"/>
    </row>
    <row r="28" spans="1:11" ht="31.5">
      <c r="A28" s="29" t="s">
        <v>116</v>
      </c>
      <c r="B28" s="27" t="s">
        <v>117</v>
      </c>
      <c r="C28" s="28"/>
      <c r="D28" s="28"/>
      <c r="E28" s="28"/>
      <c r="F28" s="30"/>
      <c r="G28" s="30"/>
      <c r="H28" s="30"/>
      <c r="I28" s="30"/>
      <c r="J28" s="30"/>
      <c r="K28" s="30"/>
    </row>
  </sheetData>
  <sheetProtection/>
  <protectedRanges>
    <protectedRange sqref="C2:C3 G15:K15 G17:K21 F23:K28 F14:K14 F9:K12" name="Диапазон1_1"/>
  </protectedRanges>
  <mergeCells count="7">
    <mergeCell ref="A2:K2"/>
    <mergeCell ref="A4:K4"/>
    <mergeCell ref="A6:A7"/>
    <mergeCell ref="B6:B7"/>
    <mergeCell ref="C6:E6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User</cp:lastModifiedBy>
  <cp:lastPrinted>2019-10-17T14:45:21Z</cp:lastPrinted>
  <dcterms:created xsi:type="dcterms:W3CDTF">2018-10-10T11:33:53Z</dcterms:created>
  <dcterms:modified xsi:type="dcterms:W3CDTF">2021-05-13T11:21:33Z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